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structional\I\HR\MISC\MONTHLY HEADCOUNT REPORTS_do not delete\Monthly Headcount Reports FY2023\"/>
    </mc:Choice>
  </mc:AlternateContent>
  <xr:revisionPtr revIDLastSave="0" documentId="13_ncr:1_{A1C75690-3A9B-4E49-80A2-26184E52A68E}" xr6:coauthVersionLast="47" xr6:coauthVersionMax="47" xr10:uidLastSave="{00000000-0000-0000-0000-000000000000}"/>
  <bookViews>
    <workbookView xWindow="-23025" yWindow="480" windowWidth="22215" windowHeight="12240" tabRatio="323" activeTab="1" xr2:uid="{00000000-000D-0000-FFFF-FFFF00000000}"/>
  </bookViews>
  <sheets>
    <sheet name="Key and Notes" sheetId="4" r:id="rId1"/>
    <sheet name="FY 202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2" i="1"/>
  <c r="M10" i="1"/>
  <c r="L10" i="1"/>
  <c r="K10" i="1"/>
  <c r="J10" i="1"/>
  <c r="I10" i="1"/>
  <c r="H10" i="1"/>
  <c r="G10" i="1"/>
  <c r="F10" i="1"/>
  <c r="E10" i="1"/>
  <c r="D10" i="1"/>
  <c r="C10" i="1"/>
  <c r="B10" i="1"/>
  <c r="N10" i="1" l="1"/>
</calcChain>
</file>

<file path=xl/sharedStrings.xml><?xml version="1.0" encoding="utf-8"?>
<sst xmlns="http://schemas.openxmlformats.org/spreadsheetml/2006/main" count="37" uniqueCount="37">
  <si>
    <t>McKinney Campus</t>
  </si>
  <si>
    <t>Frisco Campus</t>
  </si>
  <si>
    <t>Plano Campus</t>
  </si>
  <si>
    <t>Collin Higher Education Center</t>
  </si>
  <si>
    <t>Rockwall Center</t>
  </si>
  <si>
    <t>Public Safety Training Center</t>
  </si>
  <si>
    <t>Technical Campus</t>
  </si>
  <si>
    <t>Wylie Campus</t>
  </si>
  <si>
    <t>Farmersville Campus</t>
  </si>
  <si>
    <t>Celina Campus</t>
  </si>
  <si>
    <t>iCollin Virtual Campus</t>
  </si>
  <si>
    <t>Administrators</t>
  </si>
  <si>
    <t>Full-time Staff</t>
  </si>
  <si>
    <t>Full-time Faculty</t>
  </si>
  <si>
    <t>Adjunct Faculty</t>
  </si>
  <si>
    <t>CE Faculty</t>
  </si>
  <si>
    <t>Part-time Staff</t>
  </si>
  <si>
    <t>Student Assistants</t>
  </si>
  <si>
    <t>Other</t>
  </si>
  <si>
    <t>Total</t>
  </si>
  <si>
    <t>Totals</t>
  </si>
  <si>
    <r>
      <t>Data Source: Collin College Workday Payroll month-end data</t>
    </r>
    <r>
      <rPr>
        <sz val="12"/>
        <color rgb="FF444444"/>
        <rFont val="Arial"/>
        <family val="2"/>
      </rPr>
      <t>   </t>
    </r>
  </si>
  <si>
    <t>CPC = McKinney Campus</t>
  </si>
  <si>
    <t>PRC = Frisco Campus</t>
  </si>
  <si>
    <t>SCC = Plano Campus</t>
  </si>
  <si>
    <t>CHEC = Collin Higher Education Center, McKinney</t>
  </si>
  <si>
    <t>CYC = Courtyard Center, Plano</t>
  </si>
  <si>
    <t>PSTC = Public Safety Training Center, McKinney </t>
  </si>
  <si>
    <r>
      <t>CCTC = Technical Campus, Allen </t>
    </r>
    <r>
      <rPr>
        <i/>
        <sz val="12"/>
        <color rgb="FF444444"/>
        <rFont val="Arial"/>
        <family val="2"/>
      </rPr>
      <t>(Opened fall 2020)</t>
    </r>
  </si>
  <si>
    <r>
      <t>WC = Wylie Campus </t>
    </r>
    <r>
      <rPr>
        <i/>
        <sz val="12"/>
        <color rgb="FF444444"/>
        <rFont val="Arial"/>
        <family val="2"/>
      </rPr>
      <t>(Opened fall 2020)</t>
    </r>
  </si>
  <si>
    <r>
      <t>FC = Farmersville Campus </t>
    </r>
    <r>
      <rPr>
        <i/>
        <sz val="12"/>
        <color rgb="FF444444"/>
        <rFont val="Arial"/>
        <family val="2"/>
      </rPr>
      <t>(Opened fall 2021)</t>
    </r>
  </si>
  <si>
    <r>
      <t>CC = Celina Campus </t>
    </r>
    <r>
      <rPr>
        <i/>
        <sz val="12"/>
        <color rgb="FF444444"/>
        <rFont val="Arial"/>
        <family val="2"/>
      </rPr>
      <t>(Opened fall 2021)</t>
    </r>
  </si>
  <si>
    <t>iC = iCollin Virtual Campus</t>
  </si>
  <si>
    <t>Courtyard Center</t>
  </si>
  <si>
    <t>COLLIN COLLEGE CAMPUSES/CENTERS:</t>
  </si>
  <si>
    <t>RC = Rockwall Center</t>
  </si>
  <si>
    <t>Sep-23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</si>
</sst>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2"/>
      <color rgb="FF444444"/>
      <name val="Arial"/>
      <family val="2"/>
    </font>
    <font>
      <b/>
      <sz val="12"/>
      <color rgb="FF444444"/>
      <name val="Arial"/>
      <family val="2"/>
    </font>
    <font>
      <sz val="10"/>
      <name val="Arial"/>
      <family val="2"/>
    </font>
    <font>
      <i/>
      <sz val="12"/>
      <color rgb="FF444444"/>
      <name val="Arial"/>
      <family val="2"/>
    </font>
    <font>
      <sz val="9"/>
      <color rgb="FF4A4A4A"/>
      <name val="Arial"/>
      <family val="2"/>
    </font>
    <font>
      <b/>
      <sz val="9"/>
      <color rgb="FF4A4A4A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/>
    <xf numFmtId="17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3" fontId="1" fillId="0" borderId="0" xfId="0" applyNumberFormat="1" applyFont="1" applyAlignment="1">
      <alignment vertical="top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16"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none">
          <bgColor auto="1"/>
        </patternFill>
      </fill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bgColor auto="1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C07F6CC-72EF-4486-94DF-6D46BE37EAB4}" name="Table145" displayName="Table145" ref="A1:N10" totalsRowShown="0" headerRowDxfId="15" dataDxfId="14">
  <tableColumns count="14">
    <tableColumn id="1" xr3:uid="{E5F850F5-347D-4550-B0F2-01D5F2340BA6}" name="Sep-23" dataDxfId="13"/>
    <tableColumn id="2" xr3:uid="{61177649-B689-48E5-A051-ABC33539DFB6}" name="McKinney Campus" dataDxfId="12"/>
    <tableColumn id="3" xr3:uid="{C5C763EE-A40D-49BE-92D2-B01836B37A8D}" name="Frisco Campus" dataDxfId="11"/>
    <tableColumn id="4" xr3:uid="{BDE778BD-B1A3-4613-90D5-128CD47ECF29}" name="Plano Campus" dataDxfId="10"/>
    <tableColumn id="5" xr3:uid="{30F248CB-BFC1-41F6-9DEF-67A20D1B60D3}" name="Collin Higher Education Center" dataDxfId="9"/>
    <tableColumn id="6" xr3:uid="{F4747B10-AC34-4254-815D-7C0ADC0CEBFC}" name="Courtyard Center" dataDxfId="8"/>
    <tableColumn id="7" xr3:uid="{FCB1B66B-80C6-443A-9CEE-E411B022B73B}" name="Rockwall Center" dataDxfId="7"/>
    <tableColumn id="8" xr3:uid="{597FE97E-38B6-4F6B-B493-ED738FE50174}" name="Public Safety Training Center" dataDxfId="6"/>
    <tableColumn id="9" xr3:uid="{3ECC60DA-F440-4B85-9BA8-558902DE47D2}" name="Technical Campus" dataDxfId="5"/>
    <tableColumn id="10" xr3:uid="{18CDF2C2-7737-42DA-8F84-44A2DF75273A}" name="Wylie Campus" dataDxfId="4"/>
    <tableColumn id="11" xr3:uid="{3A17B38D-DC16-4087-91F8-07F8994D66AC}" name="Farmersville Campus" dataDxfId="3"/>
    <tableColumn id="12" xr3:uid="{E71BC4BB-48F0-45DF-B58C-AA7DD61F0EAA}" name="Celina Campus" dataDxfId="2"/>
    <tableColumn id="13" xr3:uid="{64C84BE4-9CDB-4D74-AEFD-44D8C1276AEB}" name="iCollin Virtual Campus" dataDxfId="1"/>
    <tableColumn id="14" xr3:uid="{22ECEA1D-AE63-40C3-9BCD-446D69A5B98A}" name="Total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13FAA-FAE2-413C-886F-D5F38386CB2E}">
  <dimension ref="A1:A15"/>
  <sheetViews>
    <sheetView workbookViewId="0">
      <selection activeCell="A10" sqref="A10"/>
    </sheetView>
  </sheetViews>
  <sheetFormatPr defaultRowHeight="12.75" x14ac:dyDescent="0.2"/>
  <cols>
    <col min="1" max="1" width="68.140625" bestFit="1" customWidth="1"/>
  </cols>
  <sheetData>
    <row r="1" spans="1:1" ht="15" x14ac:dyDescent="0.2">
      <c r="A1" s="3" t="s">
        <v>21</v>
      </c>
    </row>
    <row r="3" spans="1:1" ht="15.75" x14ac:dyDescent="0.25">
      <c r="A3" s="1" t="s">
        <v>34</v>
      </c>
    </row>
    <row r="4" spans="1:1" ht="15" x14ac:dyDescent="0.2">
      <c r="A4" s="2" t="s">
        <v>22</v>
      </c>
    </row>
    <row r="5" spans="1:1" ht="15" x14ac:dyDescent="0.2">
      <c r="A5" s="2" t="s">
        <v>23</v>
      </c>
    </row>
    <row r="6" spans="1:1" ht="15" x14ac:dyDescent="0.2">
      <c r="A6" s="2" t="s">
        <v>24</v>
      </c>
    </row>
    <row r="7" spans="1:1" ht="15" x14ac:dyDescent="0.2">
      <c r="A7" s="2" t="s">
        <v>25</v>
      </c>
    </row>
    <row r="8" spans="1:1" ht="15" x14ac:dyDescent="0.2">
      <c r="A8" s="2" t="s">
        <v>26</v>
      </c>
    </row>
    <row r="9" spans="1:1" ht="15" x14ac:dyDescent="0.2">
      <c r="A9" s="2" t="s">
        <v>35</v>
      </c>
    </row>
    <row r="10" spans="1:1" ht="15" x14ac:dyDescent="0.2">
      <c r="A10" s="2" t="s">
        <v>27</v>
      </c>
    </row>
    <row r="11" spans="1:1" ht="15" x14ac:dyDescent="0.2">
      <c r="A11" s="2" t="s">
        <v>28</v>
      </c>
    </row>
    <row r="12" spans="1:1" ht="15" x14ac:dyDescent="0.2">
      <c r="A12" s="2" t="s">
        <v>29</v>
      </c>
    </row>
    <row r="13" spans="1:1" ht="15" x14ac:dyDescent="0.2">
      <c r="A13" s="2" t="s">
        <v>30</v>
      </c>
    </row>
    <row r="14" spans="1:1" ht="15" x14ac:dyDescent="0.2">
      <c r="A14" s="2" t="s">
        <v>31</v>
      </c>
    </row>
    <row r="15" spans="1:1" ht="15" x14ac:dyDescent="0.2">
      <c r="A15" s="2" t="s">
        <v>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zoomScaleNormal="100" workbookViewId="0">
      <pane xSplit="14" ySplit="1" topLeftCell="T2" activePane="bottomRight" state="frozen"/>
      <selection pane="topRight" activeCell="O1" sqref="O1"/>
      <selection pane="bottomLeft" activeCell="A2" sqref="A2"/>
      <selection pane="bottomRight" activeCell="M9" sqref="M9"/>
    </sheetView>
  </sheetViews>
  <sheetFormatPr defaultColWidth="10" defaultRowHeight="12.75" x14ac:dyDescent="0.2"/>
  <cols>
    <col min="1" max="1" width="15.5703125" style="10" bestFit="1" customWidth="1"/>
    <col min="2" max="2" width="11" style="4" customWidth="1"/>
    <col min="3" max="3" width="10.28515625" style="4" customWidth="1"/>
    <col min="4" max="4" width="8.7109375" style="4" customWidth="1"/>
    <col min="5" max="5" width="16" style="4" customWidth="1"/>
    <col min="6" max="6" width="11" style="4" customWidth="1"/>
    <col min="7" max="7" width="9.7109375" style="4" customWidth="1"/>
    <col min="8" max="8" width="16.42578125" style="4" customWidth="1"/>
    <col min="9" max="9" width="11" style="4" customWidth="1"/>
    <col min="10" max="10" width="9" style="4" customWidth="1"/>
    <col min="11" max="11" width="12.28515625" style="4" customWidth="1"/>
    <col min="12" max="12" width="9.42578125" style="4" customWidth="1"/>
    <col min="13" max="13" width="9.5703125" style="4" customWidth="1"/>
    <col min="14" max="14" width="7.7109375" style="4" customWidth="1"/>
    <col min="15" max="16384" width="10" style="4"/>
  </cols>
  <sheetData>
    <row r="1" spans="1:14" ht="38.25" x14ac:dyDescent="0.2">
      <c r="A1" s="5" t="s">
        <v>36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33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11" t="s">
        <v>20</v>
      </c>
    </row>
    <row r="2" spans="1:14" x14ac:dyDescent="0.2">
      <c r="A2" s="7" t="s">
        <v>11</v>
      </c>
      <c r="B2" s="9">
        <v>16</v>
      </c>
      <c r="C2" s="9">
        <v>14</v>
      </c>
      <c r="D2" s="9">
        <v>18</v>
      </c>
      <c r="E2" s="9">
        <v>43</v>
      </c>
      <c r="F2" s="9">
        <v>4</v>
      </c>
      <c r="G2" s="9">
        <v>0</v>
      </c>
      <c r="H2" s="9">
        <v>0</v>
      </c>
      <c r="I2" s="9">
        <v>8</v>
      </c>
      <c r="J2" s="9">
        <v>8</v>
      </c>
      <c r="K2" s="9">
        <v>3</v>
      </c>
      <c r="L2" s="9">
        <v>3</v>
      </c>
      <c r="M2" s="9">
        <v>0</v>
      </c>
      <c r="N2" s="13">
        <f>SUM(Table145[[#This Row],[McKinney Campus]:[iCollin Virtual Campus]])</f>
        <v>117</v>
      </c>
    </row>
    <row r="3" spans="1:14" x14ac:dyDescent="0.2">
      <c r="A3" s="7" t="s">
        <v>12</v>
      </c>
      <c r="B3" s="9">
        <v>174</v>
      </c>
      <c r="C3" s="9">
        <v>131</v>
      </c>
      <c r="D3" s="9">
        <v>211</v>
      </c>
      <c r="E3" s="9">
        <v>144</v>
      </c>
      <c r="F3" s="9">
        <v>38</v>
      </c>
      <c r="G3" s="9">
        <v>2</v>
      </c>
      <c r="H3" s="9">
        <v>15</v>
      </c>
      <c r="I3" s="9">
        <v>102</v>
      </c>
      <c r="J3" s="9">
        <v>89</v>
      </c>
      <c r="K3" s="9">
        <v>26</v>
      </c>
      <c r="L3" s="9">
        <v>24</v>
      </c>
      <c r="M3" s="9">
        <v>0</v>
      </c>
      <c r="N3" s="13">
        <f>SUM(Table145[[#This Row],[McKinney Campus]:[iCollin Virtual Campus]])</f>
        <v>956</v>
      </c>
    </row>
    <row r="4" spans="1:14" ht="25.5" x14ac:dyDescent="0.2">
      <c r="A4" s="7" t="s">
        <v>13</v>
      </c>
      <c r="B4" s="9">
        <v>115</v>
      </c>
      <c r="C4" s="9">
        <v>130</v>
      </c>
      <c r="D4" s="9">
        <v>148</v>
      </c>
      <c r="E4" s="9">
        <v>0</v>
      </c>
      <c r="F4" s="9">
        <v>0</v>
      </c>
      <c r="G4" s="9">
        <v>4</v>
      </c>
      <c r="H4" s="9">
        <v>2</v>
      </c>
      <c r="I4" s="9">
        <v>71</v>
      </c>
      <c r="J4" s="9">
        <v>34</v>
      </c>
      <c r="K4" s="9">
        <v>6</v>
      </c>
      <c r="L4" s="9">
        <v>14</v>
      </c>
      <c r="M4" s="9">
        <v>25</v>
      </c>
      <c r="N4" s="13">
        <f>SUM(Table145[[#This Row],[McKinney Campus]:[iCollin Virtual Campus]])</f>
        <v>549</v>
      </c>
    </row>
    <row r="5" spans="1:14" x14ac:dyDescent="0.2">
      <c r="A5" s="7" t="s">
        <v>14</v>
      </c>
      <c r="B5" s="9">
        <v>203</v>
      </c>
      <c r="C5" s="9">
        <v>255</v>
      </c>
      <c r="D5" s="9">
        <v>266</v>
      </c>
      <c r="E5" s="9">
        <v>5</v>
      </c>
      <c r="F5" s="9">
        <v>0</v>
      </c>
      <c r="G5" s="9">
        <v>0</v>
      </c>
      <c r="H5" s="9">
        <v>6</v>
      </c>
      <c r="I5" s="9">
        <v>100</v>
      </c>
      <c r="J5" s="9">
        <v>56</v>
      </c>
      <c r="K5" s="9">
        <v>15</v>
      </c>
      <c r="L5" s="9">
        <v>22</v>
      </c>
      <c r="M5" s="9">
        <v>39</v>
      </c>
      <c r="N5" s="13">
        <f>SUM(Table145[[#This Row],[McKinney Campus]:[iCollin Virtual Campus]])</f>
        <v>967</v>
      </c>
    </row>
    <row r="6" spans="1:14" x14ac:dyDescent="0.2">
      <c r="A6" s="7" t="s">
        <v>15</v>
      </c>
      <c r="B6" s="9">
        <v>6</v>
      </c>
      <c r="C6" s="9">
        <v>0</v>
      </c>
      <c r="D6" s="9">
        <v>0</v>
      </c>
      <c r="E6" s="9">
        <v>0</v>
      </c>
      <c r="F6" s="9">
        <v>59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13">
        <f>SUM(Table145[[#This Row],[McKinney Campus]:[iCollin Virtual Campus]])</f>
        <v>65</v>
      </c>
    </row>
    <row r="7" spans="1:14" x14ac:dyDescent="0.2">
      <c r="A7" s="7" t="s">
        <v>16</v>
      </c>
      <c r="B7" s="9">
        <v>140</v>
      </c>
      <c r="C7" s="9">
        <v>46</v>
      </c>
      <c r="D7" s="9">
        <v>109</v>
      </c>
      <c r="E7" s="9">
        <v>13</v>
      </c>
      <c r="F7" s="9">
        <v>8</v>
      </c>
      <c r="G7" s="9">
        <v>1</v>
      </c>
      <c r="H7" s="9">
        <v>53</v>
      </c>
      <c r="I7" s="9">
        <v>15</v>
      </c>
      <c r="J7" s="9">
        <v>28</v>
      </c>
      <c r="K7" s="9">
        <v>10</v>
      </c>
      <c r="L7" s="9">
        <v>12</v>
      </c>
      <c r="M7" s="9">
        <v>0</v>
      </c>
      <c r="N7" s="13">
        <f>SUM(Table145[[#This Row],[McKinney Campus]:[iCollin Virtual Campus]])</f>
        <v>435</v>
      </c>
    </row>
    <row r="8" spans="1:14" ht="25.5" x14ac:dyDescent="0.2">
      <c r="A8" s="7" t="s">
        <v>17</v>
      </c>
      <c r="B8" s="9">
        <v>28</v>
      </c>
      <c r="C8" s="9">
        <v>32</v>
      </c>
      <c r="D8" s="9">
        <v>75</v>
      </c>
      <c r="E8" s="9">
        <v>1</v>
      </c>
      <c r="F8" s="9">
        <v>1</v>
      </c>
      <c r="G8" s="9">
        <v>0</v>
      </c>
      <c r="H8" s="9">
        <v>0</v>
      </c>
      <c r="I8" s="9">
        <v>4</v>
      </c>
      <c r="J8" s="9">
        <v>31</v>
      </c>
      <c r="K8" s="9">
        <v>4</v>
      </c>
      <c r="L8" s="9">
        <v>1</v>
      </c>
      <c r="M8" s="9">
        <v>0</v>
      </c>
      <c r="N8" s="13">
        <f>SUM(Table145[[#This Row],[McKinney Campus]:[iCollin Virtual Campus]])</f>
        <v>177</v>
      </c>
    </row>
    <row r="9" spans="1:14" x14ac:dyDescent="0.2">
      <c r="A9" s="7" t="s">
        <v>18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3">
        <v>0</v>
      </c>
    </row>
    <row r="10" spans="1:14" x14ac:dyDescent="0.2">
      <c r="A10" s="7" t="s">
        <v>19</v>
      </c>
      <c r="B10" s="8">
        <f>SUBTOTAL(109,B2:B9)</f>
        <v>682</v>
      </c>
      <c r="C10" s="8">
        <f t="shared" ref="C10" si="0">SUBTOTAL(109,C2:C9)</f>
        <v>608</v>
      </c>
      <c r="D10" s="8">
        <f t="shared" ref="D10" si="1">SUBTOTAL(109,D2:D9)</f>
        <v>827</v>
      </c>
      <c r="E10" s="8">
        <f t="shared" ref="E10" si="2">SUBTOTAL(109,E2:E9)</f>
        <v>206</v>
      </c>
      <c r="F10" s="8">
        <f t="shared" ref="F10" si="3">SUBTOTAL(109,F2:F9)</f>
        <v>110</v>
      </c>
      <c r="G10" s="8">
        <f t="shared" ref="G10" si="4">SUBTOTAL(109,G2:G9)</f>
        <v>7</v>
      </c>
      <c r="H10" s="8">
        <f t="shared" ref="H10" si="5">SUBTOTAL(109,H2:H9)</f>
        <v>76</v>
      </c>
      <c r="I10" s="8">
        <f t="shared" ref="I10" si="6">SUBTOTAL(109,I2:I9)</f>
        <v>300</v>
      </c>
      <c r="J10" s="8">
        <f t="shared" ref="J10" si="7">SUBTOTAL(109,J2:J9)</f>
        <v>246</v>
      </c>
      <c r="K10" s="8">
        <f t="shared" ref="K10" si="8">SUBTOTAL(109,K2:K9)</f>
        <v>64</v>
      </c>
      <c r="L10" s="8">
        <f t="shared" ref="L10" si="9">SUBTOTAL(109,L2:L9)</f>
        <v>76</v>
      </c>
      <c r="M10" s="8">
        <f t="shared" ref="M10" si="10">SUBTOTAL(109,M2:M9)</f>
        <v>64</v>
      </c>
      <c r="N10" s="12">
        <f>SUBTOTAL(109,N2:N9)</f>
        <v>3266</v>
      </c>
    </row>
  </sheetData>
  <pageMargins left="0.25" right="0.25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Key and Notes</vt:lpstr>
      <vt:lpstr>FY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Vinna Cook</dc:creator>
  <cp:lastModifiedBy>Vinna Cook</cp:lastModifiedBy>
  <dcterms:created xsi:type="dcterms:W3CDTF">2023-01-24T21:51:37Z</dcterms:created>
  <dcterms:modified xsi:type="dcterms:W3CDTF">2023-10-02T22:03:02Z</dcterms:modified>
</cp:coreProperties>
</file>